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F:\Users\gregorya\Pest Control\RFP 2022\"/>
    </mc:Choice>
  </mc:AlternateContent>
  <xr:revisionPtr revIDLastSave="0" documentId="13_ncr:1_{737F9B36-64A7-4C81-9EA3-34AB1F313405}" xr6:coauthVersionLast="47" xr6:coauthVersionMax="47" xr10:uidLastSave="{00000000-0000-0000-0000-000000000000}"/>
  <bookViews>
    <workbookView xWindow="-120" yWindow="-120" windowWidth="51840" windowHeight="212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7" i="1" l="1"/>
  <c r="K77" i="1"/>
  <c r="J77" i="1"/>
  <c r="L67" i="1"/>
  <c r="K67" i="1"/>
  <c r="J67" i="1"/>
  <c r="L79" i="1" l="1"/>
  <c r="L78" i="1"/>
  <c r="L76" i="1"/>
  <c r="L75" i="1"/>
  <c r="K79" i="1"/>
  <c r="K78" i="1"/>
  <c r="K76" i="1"/>
  <c r="K75" i="1"/>
  <c r="J79" i="1"/>
  <c r="J78" i="1"/>
  <c r="J76" i="1"/>
  <c r="J75" i="1"/>
  <c r="L71" i="1"/>
  <c r="L70" i="1"/>
  <c r="L69" i="1"/>
  <c r="L68" i="1"/>
  <c r="L66" i="1"/>
  <c r="L65" i="1"/>
  <c r="L64" i="1"/>
  <c r="L63" i="1"/>
  <c r="K71" i="1"/>
  <c r="K70" i="1"/>
  <c r="K69" i="1"/>
  <c r="K68" i="1"/>
  <c r="K66" i="1"/>
  <c r="K65" i="1"/>
  <c r="K64" i="1"/>
  <c r="K63" i="1"/>
  <c r="J71" i="1"/>
  <c r="J70" i="1"/>
  <c r="J69" i="1"/>
  <c r="J68" i="1"/>
  <c r="J66" i="1"/>
  <c r="J65" i="1"/>
  <c r="J64" i="1"/>
  <c r="J63" i="1"/>
  <c r="L48" i="1"/>
  <c r="L47" i="1"/>
  <c r="L46" i="1"/>
  <c r="L45" i="1"/>
  <c r="K48" i="1"/>
  <c r="K47" i="1"/>
  <c r="K46" i="1"/>
  <c r="K45" i="1"/>
  <c r="J48" i="1"/>
  <c r="J47" i="1"/>
  <c r="J46" i="1"/>
  <c r="J45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I80" i="1"/>
  <c r="H80" i="1"/>
  <c r="G80" i="1"/>
  <c r="I72" i="1"/>
  <c r="H72" i="1"/>
  <c r="G72" i="1"/>
  <c r="K80" i="1" l="1"/>
  <c r="L41" i="1"/>
  <c r="J41" i="1"/>
  <c r="L80" i="1"/>
  <c r="K41" i="1"/>
  <c r="J80" i="1"/>
  <c r="L72" i="1"/>
  <c r="B85" i="1" s="1"/>
  <c r="K72" i="1"/>
  <c r="J72" i="1"/>
  <c r="I49" i="1"/>
  <c r="H49" i="1"/>
  <c r="G49" i="1"/>
  <c r="I41" i="1"/>
  <c r="H41" i="1"/>
  <c r="G41" i="1"/>
  <c r="B84" i="1" l="1"/>
  <c r="B83" i="1"/>
  <c r="J49" i="1"/>
  <c r="L49" i="1"/>
  <c r="K49" i="1"/>
  <c r="B86" i="1" l="1"/>
  <c r="B53" i="1"/>
  <c r="B52" i="1"/>
  <c r="B51" i="1"/>
  <c r="B54" i="1" l="1"/>
  <c r="B89" i="1" s="1"/>
</calcChain>
</file>

<file path=xl/sharedStrings.xml><?xml version="1.0" encoding="utf-8"?>
<sst xmlns="http://schemas.openxmlformats.org/spreadsheetml/2006/main" count="291" uniqueCount="182">
  <si>
    <t>Vocational Rehabilitiation Center</t>
  </si>
  <si>
    <t>East Palo Alto Government Center</t>
  </si>
  <si>
    <t>Our Common Ground</t>
  </si>
  <si>
    <t>CalFire Pescadero (Station 59)</t>
  </si>
  <si>
    <t>Maple Street Correctional Center</t>
  </si>
  <si>
    <t>Maguire Correctional Facility</t>
  </si>
  <si>
    <t>Hall of Justice</t>
  </si>
  <si>
    <t>Our Place (Child Care Center)</t>
  </si>
  <si>
    <t>Cohn-Sorenson Law Library</t>
  </si>
  <si>
    <t>County Office Building</t>
  </si>
  <si>
    <t>County Office Building 2</t>
  </si>
  <si>
    <t>County Parking Structure</t>
  </si>
  <si>
    <t>Human Service Building (2500 Middlefield)</t>
  </si>
  <si>
    <t>Fair Oaks Library</t>
  </si>
  <si>
    <t>Grant Corporation Yard</t>
  </si>
  <si>
    <t>CalFire Belmont (Station 17)</t>
  </si>
  <si>
    <t>CalFire Edmonds (Station 18)</t>
  </si>
  <si>
    <t>Central Library</t>
  </si>
  <si>
    <t>Elections-Registration Building</t>
  </si>
  <si>
    <t>Youth Service Center</t>
  </si>
  <si>
    <t>Crime Lab</t>
  </si>
  <si>
    <t>Receiving Home</t>
  </si>
  <si>
    <t>Camp Kemp</t>
  </si>
  <si>
    <t>North County Probation Office</t>
  </si>
  <si>
    <t>FACILITY NAME</t>
  </si>
  <si>
    <t>KITCHENS</t>
  </si>
  <si>
    <t>Safe Harbor Homeless Shelter</t>
  </si>
  <si>
    <t>CalFire Sylonda (Station 58)</t>
  </si>
  <si>
    <t>ADDRESS</t>
  </si>
  <si>
    <t>YEAR 1
MONTHLY COST</t>
  </si>
  <si>
    <t>YEAR 2
MONTHLY COST</t>
  </si>
  <si>
    <t>YEAR 3
MONTHLY COST</t>
  </si>
  <si>
    <t>550 Quarry Road, Belmont 94002</t>
  </si>
  <si>
    <t>2415 University Ave, East Palo Alto 94303</t>
  </si>
  <si>
    <t>2560 Pulgas Ave, East Palo Alto 94303</t>
  </si>
  <si>
    <t>1200 Pescadero Creek Road, Pescadero 94060</t>
  </si>
  <si>
    <t>1300 Maple Street, Redwood City 94063</t>
  </si>
  <si>
    <t>330 Bradford Street, Redwood City, 94063</t>
  </si>
  <si>
    <t>400 County Center, Redwood City 94063</t>
  </si>
  <si>
    <t>401 Winslow Street, Redwood City 94063</t>
  </si>
  <si>
    <t>710 Hamilton Street, Redwood City 94063</t>
  </si>
  <si>
    <t>455 County Center, Redwood City 94063</t>
  </si>
  <si>
    <t>555 County Center, Redwood City 94063</t>
  </si>
  <si>
    <t>400 Middlefield Road, Redwood City 94063</t>
  </si>
  <si>
    <t>2500 Middlefield Road, Redwood City 94063</t>
  </si>
  <si>
    <t>2510 Middlefield Road, Redwood City 94063</t>
  </si>
  <si>
    <t>752 Chestnut Street, Redwood City 94063</t>
  </si>
  <si>
    <t>300 Edmonds Road, Redwood City 94062</t>
  </si>
  <si>
    <t>125 Lessingnia Way, San Mateo 94402</t>
  </si>
  <si>
    <t>40 Tower Road, San Mateo 94402</t>
  </si>
  <si>
    <t>20 Tower Road, San Mateo 94402</t>
  </si>
  <si>
    <t>50 Tower Road, San Mateo 94402</t>
  </si>
  <si>
    <t>31 Tower Road, San Mateo 94402</t>
  </si>
  <si>
    <t>222 Paul Scannell Way, San Mateo 94402</t>
  </si>
  <si>
    <t>400 Paul Scannell Way, San Mateo 94402</t>
  </si>
  <si>
    <t>1024 Mission Road, South San Francisco 94080</t>
  </si>
  <si>
    <t>295 North Access Road, South San Francisco 94080</t>
  </si>
  <si>
    <t>17290 Skyline Blvd., Woodside 94062</t>
  </si>
  <si>
    <t>30 Loop Road, San Mateo 94402</t>
  </si>
  <si>
    <t>YEAR 1
ANNUAL COST</t>
  </si>
  <si>
    <t>YEAR 2
ANNUAL COST</t>
  </si>
  <si>
    <t>YEAR 3
ANNUAL COST</t>
  </si>
  <si>
    <t>TOTAL COST - YEAR 1</t>
  </si>
  <si>
    <t>TOTAL COST - YEAR 2</t>
  </si>
  <si>
    <t>TOTAL COST - YEAR 3</t>
  </si>
  <si>
    <t>HELPER</t>
  </si>
  <si>
    <t>Travel Time</t>
  </si>
  <si>
    <t>Straight Time</t>
  </si>
  <si>
    <t>Scheduled OT Maintenance</t>
  </si>
  <si>
    <t>Mon-Sat After Hours (5:01pm-7:59am)</t>
  </si>
  <si>
    <t>Sundays</t>
  </si>
  <si>
    <t>Holidays</t>
  </si>
  <si>
    <t>LABOR HOURLY BILLING RATES</t>
  </si>
  <si>
    <t>TECHNICIAN</t>
  </si>
  <si>
    <t>ATTACHMENT "A"</t>
  </si>
  <si>
    <t>Bidder:________________________________________________________</t>
  </si>
  <si>
    <t>FMO
TOTAL AMOUNT OF 3-YEAR CONTRACT</t>
  </si>
  <si>
    <t>ATTACHMENT "A" - page 2</t>
  </si>
  <si>
    <t>HEALTH &amp; HOSPITAL
TOTAL AMOUNT OF 3-YEAR CONTRACT</t>
  </si>
  <si>
    <t>222 W. 39th Ave, San Mateo, CA 94403</t>
  </si>
  <si>
    <t>San Mateo Medical Center</t>
  </si>
  <si>
    <t>Mike Nevin Clinic</t>
  </si>
  <si>
    <t>380 90th St., Daly City CA 94015</t>
  </si>
  <si>
    <t>Fair Oaks Health Clinic</t>
  </si>
  <si>
    <t>2710 Middlefield Rd., Redwood City, CA 94063</t>
  </si>
  <si>
    <t>Cordilleras Center</t>
  </si>
  <si>
    <t>200 Edmonds Road, Redwood City, CA 94062</t>
  </si>
  <si>
    <t>400 Edmonds Road, Redwood City, CA 94062</t>
  </si>
  <si>
    <t>Canyon Oaks</t>
  </si>
  <si>
    <t>Coastside Clinic</t>
  </si>
  <si>
    <t>225 S. Cabrillo Hwy, Suite 100A, Half Moon Bay, 94019</t>
  </si>
  <si>
    <t>South San Francisco Clinic</t>
  </si>
  <si>
    <t>306 Spruce St., SSF, CA 94080</t>
  </si>
  <si>
    <t>Serenity House</t>
  </si>
  <si>
    <t>3701 Hacienda St., San Mateo, CA 94403</t>
  </si>
  <si>
    <t>SAN MATEO COUNTY 
CONTRACT GRAND TOTAL</t>
  </si>
  <si>
    <t>Bids based on this amount</t>
  </si>
  <si>
    <t>FMO LOCATIONS   [Invoice 1]</t>
  </si>
  <si>
    <t>HEALTH AND HOSPITAL LOCATIONS  [Invoice 2]</t>
  </si>
  <si>
    <t>Regional Operartions Center (ROC)</t>
  </si>
  <si>
    <t>501 Winslow St., Redwood City, CA 94063</t>
  </si>
  <si>
    <t>Animal Shelter</t>
  </si>
  <si>
    <t>12 Airport Way, San Mateo, 94402</t>
  </si>
  <si>
    <t>WORK AUTH</t>
  </si>
  <si>
    <t>FACIITY
CODE</t>
  </si>
  <si>
    <t>BR002</t>
  </si>
  <si>
    <t>F08075</t>
  </si>
  <si>
    <t>B0001</t>
  </si>
  <si>
    <t>CB003</t>
  </si>
  <si>
    <t>BP013</t>
  </si>
  <si>
    <t>F89601</t>
  </si>
  <si>
    <t>F09674</t>
  </si>
  <si>
    <t>F19671</t>
  </si>
  <si>
    <t>F39301</t>
  </si>
  <si>
    <t>F69415</t>
  </si>
  <si>
    <t>F69414</t>
  </si>
  <si>
    <t>F39433</t>
  </si>
  <si>
    <t>F99421</t>
  </si>
  <si>
    <t>F19401</t>
  </si>
  <si>
    <t>F89522</t>
  </si>
  <si>
    <t>F79452</t>
  </si>
  <si>
    <t>F89602</t>
  </si>
  <si>
    <t>F09101</t>
  </si>
  <si>
    <t>F09261</t>
  </si>
  <si>
    <t>F19260</t>
  </si>
  <si>
    <t>F29076</t>
  </si>
  <si>
    <t>F99079</t>
  </si>
  <si>
    <t>F19074</t>
  </si>
  <si>
    <t>F19071</t>
  </si>
  <si>
    <t>F99273</t>
  </si>
  <si>
    <t>F99075</t>
  </si>
  <si>
    <t>F19062</t>
  </si>
  <si>
    <t>F59066</t>
  </si>
  <si>
    <t>F59288</t>
  </si>
  <si>
    <t>F98981</t>
  </si>
  <si>
    <t>F18352</t>
  </si>
  <si>
    <t>F38361</t>
  </si>
  <si>
    <t>F69405</t>
  </si>
  <si>
    <t>F99080</t>
  </si>
  <si>
    <t>440 Middlefield Road, Redwood City 94063</t>
  </si>
  <si>
    <t>Pacific Inn</t>
  </si>
  <si>
    <t>2610 El Camino Real, Redwood City 94063</t>
  </si>
  <si>
    <t>F09301</t>
  </si>
  <si>
    <t>Radio Shop</t>
  </si>
  <si>
    <t>702 Chestnut Street, Redwood City 94063</t>
  </si>
  <si>
    <t>F29077</t>
  </si>
  <si>
    <t>Coast House</t>
  </si>
  <si>
    <t>230 Cabrillo Highway, South, Half Moon Bay, 94019</t>
  </si>
  <si>
    <t>F09302</t>
  </si>
  <si>
    <t>Stone Villa</t>
  </si>
  <si>
    <t>2175 El Camino Real, San Mateo, 94403</t>
  </si>
  <si>
    <t>F09306</t>
  </si>
  <si>
    <t>1818 El Camino Real, Redwood City, 94063</t>
  </si>
  <si>
    <t>F09304</t>
  </si>
  <si>
    <t>275 Bomquist Street, Redwood City, 94403</t>
  </si>
  <si>
    <t>F09305</t>
  </si>
  <si>
    <t>BR202</t>
  </si>
  <si>
    <t>County Parking Structure 2</t>
  </si>
  <si>
    <t>500 County center, Redwood City 94063</t>
  </si>
  <si>
    <t>F19075</t>
  </si>
  <si>
    <t>COUNTY OF SAN MATEO - PEST CONTROL BID SHEET (2023-2026)     Contractor fills out yellow boxes only</t>
  </si>
  <si>
    <t>Contractor full hourly rates for the County of San Mateo 2023-2026</t>
  </si>
  <si>
    <t>SQUARE
FOOTAGE</t>
  </si>
  <si>
    <t>F49441</t>
  </si>
  <si>
    <t>F38321</t>
  </si>
  <si>
    <t>F39125</t>
  </si>
  <si>
    <t>F39121</t>
  </si>
  <si>
    <t>F39123</t>
  </si>
  <si>
    <t>F38546</t>
  </si>
  <si>
    <t>F39673</t>
  </si>
  <si>
    <t>F39474</t>
  </si>
  <si>
    <t>BH001</t>
  </si>
  <si>
    <t xml:space="preserve">Navigation Center </t>
  </si>
  <si>
    <r>
      <t xml:space="preserve">County Office Building 3 </t>
    </r>
    <r>
      <rPr>
        <b/>
        <i/>
        <sz val="12"/>
        <color theme="1"/>
        <rFont val="Calibri"/>
        <family val="2"/>
        <scheme val="minor"/>
      </rPr>
      <t>(ETA 1/2024)</t>
    </r>
  </si>
  <si>
    <t xml:space="preserve">Comfort Inn </t>
  </si>
  <si>
    <t>TBD</t>
  </si>
  <si>
    <r>
      <t xml:space="preserve">Cordilleras (new) </t>
    </r>
    <r>
      <rPr>
        <b/>
        <i/>
        <sz val="11"/>
        <color theme="1"/>
        <rFont val="Calibri"/>
        <family val="2"/>
        <scheme val="minor"/>
      </rPr>
      <t>(ETA 1/2024)</t>
    </r>
  </si>
  <si>
    <t>201 Edmonds Road, Redwood City, CA 94062</t>
  </si>
  <si>
    <t>F39124</t>
  </si>
  <si>
    <t>Bldg A: 4
Bldg B-E: 1</t>
  </si>
  <si>
    <r>
      <t>Cordilleras Center</t>
    </r>
    <r>
      <rPr>
        <b/>
        <i/>
        <sz val="11"/>
        <color theme="1"/>
        <rFont val="Calibri"/>
        <family val="2"/>
        <scheme val="minor"/>
      </rPr>
      <t xml:space="preserve"> </t>
    </r>
  </si>
  <si>
    <t># OF 
FLOORS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</si>
</sst>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3" fillId="0" borderId="0" xfId="0" applyFont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/>
    <xf numFmtId="0" fontId="5" fillId="0" borderId="0" xfId="0" applyFont="1" applyFill="1" applyBorder="1" applyAlignment="1"/>
    <xf numFmtId="0" fontId="3" fillId="0" borderId="0" xfId="0" applyFont="1" applyBorder="1" applyAlignment="1"/>
    <xf numFmtId="0" fontId="0" fillId="0" borderId="0" xfId="0" applyBorder="1"/>
    <xf numFmtId="0" fontId="2" fillId="0" borderId="0" xfId="0" applyFont="1" applyAlignment="1"/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0" fillId="2" borderId="1" xfId="0" applyFill="1" applyBorder="1" applyProtection="1">
      <protection locked="0"/>
    </xf>
    <xf numFmtId="0" fontId="9" fillId="0" borderId="1" xfId="0" applyFont="1" applyFill="1" applyBorder="1" applyAlignment="1">
      <alignment horizontal="center" wrapText="1"/>
    </xf>
    <xf numFmtId="0" fontId="0" fillId="0" borderId="2" xfId="0" applyBorder="1"/>
    <xf numFmtId="0" fontId="3" fillId="2" borderId="1" xfId="0" applyFont="1" applyFill="1" applyBorder="1" applyAlignment="1" applyProtection="1">
      <protection locked="0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6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6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0" fillId="0" borderId="1" xfId="0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3" fillId="0" borderId="0" xfId="0" applyFont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5" fillId="0" borderId="6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11" fillId="2" borderId="0" xfId="0" applyFont="1" applyFill="1" applyAlignment="1" applyProtection="1">
      <alignment horizontal="center"/>
      <protection locked="0"/>
    </xf>
    <xf numFmtId="0" fontId="11" fillId="6" borderId="1" xfId="0" applyFont="1" applyFill="1" applyBorder="1" applyAlignment="1">
      <alignment horizontal="center" wrapText="1"/>
    </xf>
    <xf numFmtId="0" fontId="11" fillId="6" borderId="1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center" wrapText="1"/>
    </xf>
    <xf numFmtId="0" fontId="9" fillId="3" borderId="0" xfId="0" applyFont="1" applyFill="1" applyBorder="1" applyAlignment="1">
      <alignment horizontal="center" wrapText="1"/>
    </xf>
    <xf numFmtId="0" fontId="0" fillId="3" borderId="0" xfId="0" applyFill="1" applyBorder="1"/>
    <xf numFmtId="0" fontId="0" fillId="3" borderId="0" xfId="0" applyFill="1"/>
    <xf numFmtId="0" fontId="11" fillId="3" borderId="0" xfId="0" applyFont="1" applyFill="1" applyAlignment="1" applyProtection="1">
      <alignment horizontal="center"/>
      <protection locked="0"/>
    </xf>
    <xf numFmtId="0" fontId="11" fillId="3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05"/>
  <sheetViews>
    <sheetView tabSelected="1" topLeftCell="A43" workbookViewId="0">
      <selection activeCell="G63" sqref="G63"/>
    </sheetView>
  </sheetViews>
  <sheetFormatPr defaultRowHeight="15" x14ac:dyDescent="0.25"/>
  <cols>
    <col min="1" max="1" width="39.7109375" customWidth="1"/>
    <col min="2" max="2" width="48.28515625" customWidth="1"/>
    <col min="3" max="3" width="10.5703125" customWidth="1"/>
    <col min="4" max="4" width="14.28515625" customWidth="1"/>
    <col min="5" max="5" width="13" customWidth="1"/>
    <col min="6" max="6" width="9.42578125" customWidth="1"/>
    <col min="7" max="12" width="16.28515625" customWidth="1"/>
  </cols>
  <sheetData>
    <row r="1" spans="1:12" ht="24" customHeight="1" x14ac:dyDescent="0.35">
      <c r="A1" s="39" t="s">
        <v>74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ht="21" x14ac:dyDescent="0.35">
      <c r="A2" s="38" t="s">
        <v>160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ht="21" x14ac:dyDescent="0.35">
      <c r="A3" s="40" t="s">
        <v>97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1:12" ht="33" customHeight="1" x14ac:dyDescent="0.25">
      <c r="A4" s="17" t="s">
        <v>24</v>
      </c>
      <c r="B4" s="17" t="s">
        <v>28</v>
      </c>
      <c r="C4" s="18" t="s">
        <v>104</v>
      </c>
      <c r="D4" s="17" t="s">
        <v>103</v>
      </c>
      <c r="E4" s="18" t="s">
        <v>162</v>
      </c>
      <c r="F4" s="18" t="s">
        <v>181</v>
      </c>
      <c r="G4" s="18" t="s">
        <v>29</v>
      </c>
      <c r="H4" s="18" t="s">
        <v>30</v>
      </c>
      <c r="I4" s="18" t="s">
        <v>31</v>
      </c>
      <c r="J4" s="18" t="s">
        <v>59</v>
      </c>
      <c r="K4" s="18" t="s">
        <v>60</v>
      </c>
      <c r="L4" s="18" t="s">
        <v>61</v>
      </c>
    </row>
    <row r="5" spans="1:12" ht="15.75" x14ac:dyDescent="0.25">
      <c r="A5" s="15" t="s">
        <v>0</v>
      </c>
      <c r="B5" s="15" t="s">
        <v>32</v>
      </c>
      <c r="C5" s="27" t="s">
        <v>106</v>
      </c>
      <c r="D5" s="27" t="s">
        <v>105</v>
      </c>
      <c r="E5" s="33">
        <v>70104</v>
      </c>
      <c r="F5" s="27">
        <v>2</v>
      </c>
      <c r="G5" s="19"/>
      <c r="H5" s="19"/>
      <c r="I5" s="19"/>
      <c r="J5" s="3">
        <f>G5*12</f>
        <v>0</v>
      </c>
      <c r="K5" s="3">
        <f>H5*12</f>
        <v>0</v>
      </c>
      <c r="L5" s="3">
        <f>I5*12</f>
        <v>0</v>
      </c>
    </row>
    <row r="6" spans="1:12" ht="15.75" x14ac:dyDescent="0.25">
      <c r="A6" s="15" t="s">
        <v>1</v>
      </c>
      <c r="B6" s="15" t="s">
        <v>33</v>
      </c>
      <c r="C6" s="27" t="s">
        <v>135</v>
      </c>
      <c r="D6" s="27" t="s">
        <v>107</v>
      </c>
      <c r="E6" s="33">
        <v>55031</v>
      </c>
      <c r="F6" s="27">
        <v>3</v>
      </c>
      <c r="G6" s="19"/>
      <c r="H6" s="19"/>
      <c r="I6" s="19"/>
      <c r="J6" s="3">
        <f t="shared" ref="J6:J40" si="0">G6*12</f>
        <v>0</v>
      </c>
      <c r="K6" s="3">
        <f t="shared" ref="K6:K40" si="1">H6*12</f>
        <v>0</v>
      </c>
      <c r="L6" s="3">
        <f t="shared" ref="L6:L40" si="2">I6*12</f>
        <v>0</v>
      </c>
    </row>
    <row r="7" spans="1:12" ht="15.75" x14ac:dyDescent="0.25">
      <c r="A7" s="15" t="s">
        <v>2</v>
      </c>
      <c r="B7" s="15" t="s">
        <v>34</v>
      </c>
      <c r="C7" s="27" t="s">
        <v>136</v>
      </c>
      <c r="D7" s="27" t="s">
        <v>107</v>
      </c>
      <c r="E7" s="33">
        <v>5727</v>
      </c>
      <c r="F7" s="33">
        <v>1</v>
      </c>
      <c r="G7" s="19"/>
      <c r="H7" s="19"/>
      <c r="I7" s="19"/>
      <c r="J7" s="3">
        <f t="shared" si="0"/>
        <v>0</v>
      </c>
      <c r="K7" s="3">
        <f t="shared" si="1"/>
        <v>0</v>
      </c>
      <c r="L7" s="3">
        <f t="shared" si="2"/>
        <v>0</v>
      </c>
    </row>
    <row r="8" spans="1:12" ht="15.75" x14ac:dyDescent="0.25">
      <c r="A8" s="15" t="s">
        <v>146</v>
      </c>
      <c r="B8" s="15" t="s">
        <v>147</v>
      </c>
      <c r="C8" s="27" t="s">
        <v>148</v>
      </c>
      <c r="D8" s="27" t="s">
        <v>107</v>
      </c>
      <c r="E8" s="33">
        <v>56692</v>
      </c>
      <c r="F8" s="27">
        <v>2</v>
      </c>
      <c r="G8" s="19"/>
      <c r="H8" s="19"/>
      <c r="I8" s="19"/>
      <c r="J8" s="3">
        <f t="shared" si="0"/>
        <v>0</v>
      </c>
      <c r="K8" s="3">
        <f t="shared" si="1"/>
        <v>0</v>
      </c>
      <c r="L8" s="3">
        <f t="shared" si="2"/>
        <v>0</v>
      </c>
    </row>
    <row r="9" spans="1:12" ht="15.75" x14ac:dyDescent="0.25">
      <c r="A9" s="15" t="s">
        <v>3</v>
      </c>
      <c r="B9" s="15" t="s">
        <v>35</v>
      </c>
      <c r="C9" s="27" t="s">
        <v>134</v>
      </c>
      <c r="D9" s="27" t="s">
        <v>109</v>
      </c>
      <c r="E9" s="33">
        <v>2028</v>
      </c>
      <c r="F9" s="27">
        <v>1</v>
      </c>
      <c r="G9" s="19"/>
      <c r="H9" s="19"/>
      <c r="I9" s="19"/>
      <c r="J9" s="3">
        <f t="shared" si="0"/>
        <v>0</v>
      </c>
      <c r="K9" s="3">
        <f t="shared" si="1"/>
        <v>0</v>
      </c>
      <c r="L9" s="3">
        <f t="shared" si="2"/>
        <v>0</v>
      </c>
    </row>
    <row r="10" spans="1:12" ht="15.75" x14ac:dyDescent="0.25">
      <c r="A10" s="15" t="s">
        <v>4</v>
      </c>
      <c r="B10" s="15" t="s">
        <v>36</v>
      </c>
      <c r="C10" s="27" t="s">
        <v>133</v>
      </c>
      <c r="D10" s="27" t="s">
        <v>107</v>
      </c>
      <c r="E10" s="33">
        <v>270000</v>
      </c>
      <c r="F10" s="27">
        <v>6</v>
      </c>
      <c r="G10" s="19"/>
      <c r="H10" s="19"/>
      <c r="I10" s="19"/>
      <c r="J10" s="3">
        <f t="shared" si="0"/>
        <v>0</v>
      </c>
      <c r="K10" s="3">
        <f t="shared" si="1"/>
        <v>0</v>
      </c>
      <c r="L10" s="3">
        <f t="shared" si="2"/>
        <v>0</v>
      </c>
    </row>
    <row r="11" spans="1:12" ht="15.75" x14ac:dyDescent="0.25">
      <c r="A11" s="15" t="s">
        <v>5</v>
      </c>
      <c r="B11" s="15" t="s">
        <v>37</v>
      </c>
      <c r="C11" s="27" t="s">
        <v>132</v>
      </c>
      <c r="D11" s="27" t="s">
        <v>107</v>
      </c>
      <c r="E11" s="33">
        <v>216874</v>
      </c>
      <c r="F11" s="27">
        <v>7</v>
      </c>
      <c r="G11" s="19"/>
      <c r="H11" s="19"/>
      <c r="I11" s="19"/>
      <c r="J11" s="3">
        <f t="shared" si="0"/>
        <v>0</v>
      </c>
      <c r="K11" s="3">
        <f t="shared" si="1"/>
        <v>0</v>
      </c>
      <c r="L11" s="3">
        <f t="shared" si="2"/>
        <v>0</v>
      </c>
    </row>
    <row r="12" spans="1:12" ht="15.75" x14ac:dyDescent="0.25">
      <c r="A12" s="15" t="s">
        <v>6</v>
      </c>
      <c r="B12" s="15" t="s">
        <v>38</v>
      </c>
      <c r="C12" s="27" t="s">
        <v>131</v>
      </c>
      <c r="D12" s="27" t="s">
        <v>108</v>
      </c>
      <c r="E12" s="33">
        <v>319724</v>
      </c>
      <c r="F12" s="27">
        <v>9</v>
      </c>
      <c r="G12" s="19"/>
      <c r="H12" s="19"/>
      <c r="I12" s="19"/>
      <c r="J12" s="3">
        <f t="shared" si="0"/>
        <v>0</v>
      </c>
      <c r="K12" s="3">
        <f t="shared" si="1"/>
        <v>0</v>
      </c>
      <c r="L12" s="3">
        <f t="shared" si="2"/>
        <v>0</v>
      </c>
    </row>
    <row r="13" spans="1:12" ht="15.75" x14ac:dyDescent="0.25">
      <c r="A13" s="15" t="s">
        <v>7</v>
      </c>
      <c r="B13" s="15" t="s">
        <v>39</v>
      </c>
      <c r="C13" s="27" t="s">
        <v>130</v>
      </c>
      <c r="D13" s="27" t="s">
        <v>107</v>
      </c>
      <c r="E13" s="33">
        <v>9300</v>
      </c>
      <c r="F13" s="27">
        <v>1</v>
      </c>
      <c r="G13" s="19"/>
      <c r="H13" s="19"/>
      <c r="I13" s="19"/>
      <c r="J13" s="3">
        <f t="shared" si="0"/>
        <v>0</v>
      </c>
      <c r="K13" s="3">
        <f t="shared" si="1"/>
        <v>0</v>
      </c>
      <c r="L13" s="3">
        <f t="shared" si="2"/>
        <v>0</v>
      </c>
    </row>
    <row r="14" spans="1:12" ht="15.75" x14ac:dyDescent="0.25">
      <c r="A14" s="15" t="s">
        <v>8</v>
      </c>
      <c r="B14" s="15" t="s">
        <v>40</v>
      </c>
      <c r="C14" s="27" t="s">
        <v>129</v>
      </c>
      <c r="D14" s="27" t="s">
        <v>107</v>
      </c>
      <c r="E14" s="33">
        <v>12424</v>
      </c>
      <c r="F14" s="27">
        <v>2</v>
      </c>
      <c r="G14" s="19"/>
      <c r="H14" s="19"/>
      <c r="I14" s="19"/>
      <c r="J14" s="3">
        <f t="shared" si="0"/>
        <v>0</v>
      </c>
      <c r="K14" s="3">
        <f t="shared" si="1"/>
        <v>0</v>
      </c>
      <c r="L14" s="3">
        <f t="shared" si="2"/>
        <v>0</v>
      </c>
    </row>
    <row r="15" spans="1:12" ht="15.75" x14ac:dyDescent="0.25">
      <c r="A15" s="15" t="s">
        <v>9</v>
      </c>
      <c r="B15" s="15" t="s">
        <v>41</v>
      </c>
      <c r="C15" s="27" t="s">
        <v>128</v>
      </c>
      <c r="D15" s="27" t="s">
        <v>107</v>
      </c>
      <c r="E15" s="33">
        <v>116260</v>
      </c>
      <c r="F15" s="27">
        <v>6</v>
      </c>
      <c r="G15" s="19"/>
      <c r="H15" s="19"/>
      <c r="I15" s="19"/>
      <c r="J15" s="3">
        <f t="shared" si="0"/>
        <v>0</v>
      </c>
      <c r="K15" s="3">
        <f t="shared" si="1"/>
        <v>0</v>
      </c>
      <c r="L15" s="3">
        <f t="shared" si="2"/>
        <v>0</v>
      </c>
    </row>
    <row r="16" spans="1:12" ht="15.75" x14ac:dyDescent="0.25">
      <c r="A16" s="15" t="s">
        <v>10</v>
      </c>
      <c r="B16" s="15" t="s">
        <v>42</v>
      </c>
      <c r="C16" s="27" t="s">
        <v>127</v>
      </c>
      <c r="D16" s="27" t="s">
        <v>107</v>
      </c>
      <c r="E16" s="33">
        <v>142227</v>
      </c>
      <c r="F16" s="27">
        <v>6</v>
      </c>
      <c r="G16" s="19"/>
      <c r="H16" s="19"/>
      <c r="I16" s="19"/>
      <c r="J16" s="3">
        <f t="shared" si="0"/>
        <v>0</v>
      </c>
      <c r="K16" s="3">
        <f t="shared" si="1"/>
        <v>0</v>
      </c>
      <c r="L16" s="3">
        <f t="shared" si="2"/>
        <v>0</v>
      </c>
    </row>
    <row r="17" spans="1:12" ht="15.75" x14ac:dyDescent="0.25">
      <c r="A17" s="15" t="s">
        <v>173</v>
      </c>
      <c r="B17" s="15" t="s">
        <v>158</v>
      </c>
      <c r="C17" s="27" t="s">
        <v>159</v>
      </c>
      <c r="D17" s="27" t="s">
        <v>107</v>
      </c>
      <c r="E17" s="33">
        <v>207260</v>
      </c>
      <c r="F17" s="27">
        <v>5</v>
      </c>
      <c r="G17" s="19"/>
      <c r="H17" s="19"/>
      <c r="I17" s="19"/>
      <c r="J17" s="3">
        <f t="shared" si="0"/>
        <v>0</v>
      </c>
      <c r="K17" s="3">
        <f t="shared" si="1"/>
        <v>0</v>
      </c>
      <c r="L17" s="3">
        <f t="shared" si="2"/>
        <v>0</v>
      </c>
    </row>
    <row r="18" spans="1:12" ht="15.75" x14ac:dyDescent="0.25">
      <c r="A18" s="15" t="s">
        <v>157</v>
      </c>
      <c r="B18" s="15" t="s">
        <v>43</v>
      </c>
      <c r="C18" s="27" t="s">
        <v>138</v>
      </c>
      <c r="D18" s="27" t="s">
        <v>107</v>
      </c>
      <c r="E18" s="33">
        <v>340750</v>
      </c>
      <c r="F18" s="27">
        <v>8</v>
      </c>
      <c r="G18" s="19"/>
      <c r="H18" s="19"/>
      <c r="I18" s="19"/>
      <c r="J18" s="3">
        <f t="shared" si="0"/>
        <v>0</v>
      </c>
      <c r="K18" s="3">
        <f t="shared" si="1"/>
        <v>0</v>
      </c>
      <c r="L18" s="3">
        <f t="shared" si="2"/>
        <v>0</v>
      </c>
    </row>
    <row r="19" spans="1:12" ht="15.75" x14ac:dyDescent="0.25">
      <c r="A19" s="15" t="s">
        <v>11</v>
      </c>
      <c r="B19" s="15" t="s">
        <v>139</v>
      </c>
      <c r="C19" s="27" t="s">
        <v>126</v>
      </c>
      <c r="D19" s="27" t="s">
        <v>107</v>
      </c>
      <c r="E19" s="33">
        <v>312150</v>
      </c>
      <c r="F19" s="27">
        <v>6</v>
      </c>
      <c r="G19" s="19"/>
      <c r="H19" s="19"/>
      <c r="I19" s="19"/>
      <c r="J19" s="3">
        <f t="shared" si="0"/>
        <v>0</v>
      </c>
      <c r="K19" s="3">
        <f t="shared" si="1"/>
        <v>0</v>
      </c>
      <c r="L19" s="3">
        <f t="shared" si="2"/>
        <v>0</v>
      </c>
    </row>
    <row r="20" spans="1:12" ht="15.75" x14ac:dyDescent="0.25">
      <c r="A20" s="15" t="s">
        <v>99</v>
      </c>
      <c r="B20" s="15" t="s">
        <v>100</v>
      </c>
      <c r="C20" s="27" t="s">
        <v>125</v>
      </c>
      <c r="D20" s="27" t="s">
        <v>107</v>
      </c>
      <c r="E20" s="33">
        <v>33438</v>
      </c>
      <c r="F20" s="27">
        <v>2</v>
      </c>
      <c r="G20" s="19"/>
      <c r="H20" s="19"/>
      <c r="I20" s="19"/>
      <c r="J20" s="3">
        <f t="shared" si="0"/>
        <v>0</v>
      </c>
      <c r="K20" s="3">
        <f t="shared" si="1"/>
        <v>0</v>
      </c>
      <c r="L20" s="3">
        <f t="shared" si="2"/>
        <v>0</v>
      </c>
    </row>
    <row r="21" spans="1:12" ht="15.75" x14ac:dyDescent="0.25">
      <c r="A21" s="15" t="s">
        <v>12</v>
      </c>
      <c r="B21" s="15" t="s">
        <v>44</v>
      </c>
      <c r="C21" s="27" t="s">
        <v>124</v>
      </c>
      <c r="D21" s="27" t="s">
        <v>107</v>
      </c>
      <c r="E21" s="33">
        <v>26800</v>
      </c>
      <c r="F21" s="27">
        <v>1</v>
      </c>
      <c r="G21" s="19"/>
      <c r="H21" s="19"/>
      <c r="I21" s="19"/>
      <c r="J21" s="3">
        <f t="shared" si="0"/>
        <v>0</v>
      </c>
      <c r="K21" s="3">
        <f t="shared" si="1"/>
        <v>0</v>
      </c>
      <c r="L21" s="3">
        <f t="shared" si="2"/>
        <v>0</v>
      </c>
    </row>
    <row r="22" spans="1:12" ht="15.75" x14ac:dyDescent="0.25">
      <c r="A22" s="15" t="s">
        <v>13</v>
      </c>
      <c r="B22" s="15" t="s">
        <v>45</v>
      </c>
      <c r="C22" s="27" t="s">
        <v>123</v>
      </c>
      <c r="D22" s="27" t="s">
        <v>107</v>
      </c>
      <c r="E22" s="33">
        <v>3200</v>
      </c>
      <c r="F22" s="27">
        <v>1</v>
      </c>
      <c r="G22" s="19"/>
      <c r="H22" s="19"/>
      <c r="I22" s="19"/>
      <c r="J22" s="3">
        <f t="shared" si="0"/>
        <v>0</v>
      </c>
      <c r="K22" s="3">
        <f t="shared" si="1"/>
        <v>0</v>
      </c>
      <c r="L22" s="3">
        <f t="shared" si="2"/>
        <v>0</v>
      </c>
    </row>
    <row r="23" spans="1:12" ht="15.75" x14ac:dyDescent="0.25">
      <c r="A23" s="15" t="s">
        <v>14</v>
      </c>
      <c r="B23" s="15" t="s">
        <v>46</v>
      </c>
      <c r="C23" s="27" t="s">
        <v>122</v>
      </c>
      <c r="D23" s="27" t="s">
        <v>107</v>
      </c>
      <c r="E23" s="33">
        <v>42680</v>
      </c>
      <c r="F23" s="27">
        <v>2</v>
      </c>
      <c r="G23" s="19"/>
      <c r="H23" s="19"/>
      <c r="I23" s="19"/>
      <c r="J23" s="3">
        <f t="shared" si="0"/>
        <v>0</v>
      </c>
      <c r="K23" s="3">
        <f t="shared" si="1"/>
        <v>0</v>
      </c>
      <c r="L23" s="3">
        <f t="shared" si="2"/>
        <v>0</v>
      </c>
    </row>
    <row r="24" spans="1:12" ht="15.75" x14ac:dyDescent="0.25">
      <c r="A24" s="15" t="s">
        <v>143</v>
      </c>
      <c r="B24" s="15" t="s">
        <v>144</v>
      </c>
      <c r="C24" s="27" t="s">
        <v>145</v>
      </c>
      <c r="D24" s="27" t="s">
        <v>107</v>
      </c>
      <c r="E24" s="33">
        <v>13409</v>
      </c>
      <c r="F24" s="27">
        <v>2</v>
      </c>
      <c r="G24" s="19"/>
      <c r="H24" s="19"/>
      <c r="I24" s="19"/>
      <c r="J24" s="3">
        <f t="shared" si="0"/>
        <v>0</v>
      </c>
      <c r="K24" s="3">
        <f t="shared" si="1"/>
        <v>0</v>
      </c>
      <c r="L24" s="3">
        <f t="shared" si="2"/>
        <v>0</v>
      </c>
    </row>
    <row r="25" spans="1:12" ht="15.75" x14ac:dyDescent="0.25">
      <c r="A25" s="15" t="s">
        <v>16</v>
      </c>
      <c r="B25" s="15" t="s">
        <v>47</v>
      </c>
      <c r="C25" s="27" t="s">
        <v>121</v>
      </c>
      <c r="D25" s="27" t="s">
        <v>107</v>
      </c>
      <c r="E25" s="33">
        <v>5266</v>
      </c>
      <c r="F25" s="27">
        <v>2</v>
      </c>
      <c r="G25" s="19"/>
      <c r="H25" s="19"/>
      <c r="I25" s="19"/>
      <c r="J25" s="3">
        <f t="shared" si="0"/>
        <v>0</v>
      </c>
      <c r="K25" s="3">
        <f t="shared" si="1"/>
        <v>0</v>
      </c>
      <c r="L25" s="3">
        <f t="shared" si="2"/>
        <v>0</v>
      </c>
    </row>
    <row r="26" spans="1:12" ht="15.75" x14ac:dyDescent="0.25">
      <c r="A26" s="15" t="s">
        <v>140</v>
      </c>
      <c r="B26" s="15" t="s">
        <v>141</v>
      </c>
      <c r="C26" s="27" t="s">
        <v>142</v>
      </c>
      <c r="D26" s="27" t="s">
        <v>107</v>
      </c>
      <c r="E26" s="33">
        <v>29593</v>
      </c>
      <c r="F26" s="27">
        <v>2</v>
      </c>
      <c r="G26" s="19"/>
      <c r="H26" s="19"/>
      <c r="I26" s="19"/>
      <c r="J26" s="3">
        <f t="shared" si="0"/>
        <v>0</v>
      </c>
      <c r="K26" s="3">
        <f t="shared" si="1"/>
        <v>0</v>
      </c>
      <c r="L26" s="3">
        <f t="shared" si="2"/>
        <v>0</v>
      </c>
    </row>
    <row r="27" spans="1:12" ht="15.75" x14ac:dyDescent="0.25">
      <c r="A27" s="15" t="s">
        <v>174</v>
      </c>
      <c r="B27" s="15" t="s">
        <v>152</v>
      </c>
      <c r="C27" s="27" t="s">
        <v>153</v>
      </c>
      <c r="D27" s="27" t="s">
        <v>107</v>
      </c>
      <c r="E27" s="33">
        <v>32950</v>
      </c>
      <c r="F27" s="27">
        <v>2</v>
      </c>
      <c r="G27" s="19"/>
      <c r="H27" s="19"/>
      <c r="I27" s="19"/>
      <c r="J27" s="3">
        <f t="shared" si="0"/>
        <v>0</v>
      </c>
      <c r="K27" s="3">
        <f t="shared" si="1"/>
        <v>0</v>
      </c>
      <c r="L27" s="3">
        <f t="shared" si="2"/>
        <v>0</v>
      </c>
    </row>
    <row r="28" spans="1:12" ht="15.75" x14ac:dyDescent="0.25">
      <c r="A28" s="15" t="s">
        <v>172</v>
      </c>
      <c r="B28" s="15" t="s">
        <v>154</v>
      </c>
      <c r="C28" s="27" t="s">
        <v>155</v>
      </c>
      <c r="D28" s="27" t="s">
        <v>107</v>
      </c>
      <c r="E28" s="33">
        <v>41600</v>
      </c>
      <c r="F28" s="27">
        <v>3</v>
      </c>
      <c r="G28" s="19"/>
      <c r="H28" s="19"/>
      <c r="I28" s="19"/>
      <c r="J28" s="3">
        <f t="shared" si="0"/>
        <v>0</v>
      </c>
      <c r="K28" s="3">
        <f t="shared" si="1"/>
        <v>0</v>
      </c>
      <c r="L28" s="3">
        <f t="shared" si="2"/>
        <v>0</v>
      </c>
    </row>
    <row r="29" spans="1:12" ht="15.75" x14ac:dyDescent="0.25">
      <c r="A29" s="15" t="s">
        <v>149</v>
      </c>
      <c r="B29" s="15" t="s">
        <v>150</v>
      </c>
      <c r="C29" s="27" t="s">
        <v>151</v>
      </c>
      <c r="D29" s="27" t="s">
        <v>107</v>
      </c>
      <c r="E29" s="33">
        <v>25550</v>
      </c>
      <c r="F29" s="27">
        <v>2</v>
      </c>
      <c r="G29" s="19"/>
      <c r="H29" s="19"/>
      <c r="I29" s="19"/>
      <c r="J29" s="3">
        <f t="shared" si="0"/>
        <v>0</v>
      </c>
      <c r="K29" s="3">
        <f t="shared" si="1"/>
        <v>0</v>
      </c>
      <c r="L29" s="3">
        <f t="shared" si="2"/>
        <v>0</v>
      </c>
    </row>
    <row r="30" spans="1:12" ht="15.75" x14ac:dyDescent="0.25">
      <c r="A30" s="15" t="s">
        <v>17</v>
      </c>
      <c r="B30" s="15" t="s">
        <v>48</v>
      </c>
      <c r="C30" s="27" t="s">
        <v>120</v>
      </c>
      <c r="D30" s="27" t="s">
        <v>107</v>
      </c>
      <c r="E30" s="33">
        <v>16596</v>
      </c>
      <c r="F30" s="27">
        <v>1</v>
      </c>
      <c r="G30" s="19"/>
      <c r="H30" s="19"/>
      <c r="I30" s="19"/>
      <c r="J30" s="3">
        <f t="shared" si="0"/>
        <v>0</v>
      </c>
      <c r="K30" s="3">
        <f t="shared" si="1"/>
        <v>0</v>
      </c>
      <c r="L30" s="3">
        <f t="shared" si="2"/>
        <v>0</v>
      </c>
    </row>
    <row r="31" spans="1:12" ht="15.75" x14ac:dyDescent="0.25">
      <c r="A31" s="15" t="s">
        <v>18</v>
      </c>
      <c r="B31" s="15" t="s">
        <v>49</v>
      </c>
      <c r="C31" s="27" t="s">
        <v>119</v>
      </c>
      <c r="D31" s="27" t="s">
        <v>107</v>
      </c>
      <c r="E31" s="33">
        <v>83042</v>
      </c>
      <c r="F31" s="27">
        <v>2</v>
      </c>
      <c r="G31" s="19"/>
      <c r="H31" s="19"/>
      <c r="I31" s="19"/>
      <c r="J31" s="3">
        <f t="shared" si="0"/>
        <v>0</v>
      </c>
      <c r="K31" s="3">
        <f t="shared" si="1"/>
        <v>0</v>
      </c>
      <c r="L31" s="3">
        <f t="shared" si="2"/>
        <v>0</v>
      </c>
    </row>
    <row r="32" spans="1:12" ht="15.75" x14ac:dyDescent="0.25">
      <c r="A32" s="15" t="s">
        <v>19</v>
      </c>
      <c r="B32" s="15" t="s">
        <v>53</v>
      </c>
      <c r="C32" s="27" t="s">
        <v>118</v>
      </c>
      <c r="D32" s="27" t="s">
        <v>108</v>
      </c>
      <c r="E32" s="33">
        <v>122100</v>
      </c>
      <c r="F32" s="27">
        <v>2</v>
      </c>
      <c r="G32" s="19"/>
      <c r="H32" s="19"/>
      <c r="I32" s="19"/>
      <c r="J32" s="3">
        <f t="shared" si="0"/>
        <v>0</v>
      </c>
      <c r="K32" s="3">
        <f t="shared" si="1"/>
        <v>0</v>
      </c>
      <c r="L32" s="3">
        <f t="shared" si="2"/>
        <v>0</v>
      </c>
    </row>
    <row r="33" spans="1:12" ht="15.75" x14ac:dyDescent="0.25">
      <c r="A33" s="15" t="s">
        <v>15</v>
      </c>
      <c r="B33" s="15" t="s">
        <v>50</v>
      </c>
      <c r="C33" s="27" t="s">
        <v>117</v>
      </c>
      <c r="D33" s="27" t="s">
        <v>109</v>
      </c>
      <c r="E33" s="33">
        <v>18540</v>
      </c>
      <c r="F33" s="27">
        <v>2</v>
      </c>
      <c r="G33" s="19"/>
      <c r="H33" s="19"/>
      <c r="I33" s="19"/>
      <c r="J33" s="3">
        <f t="shared" si="0"/>
        <v>0</v>
      </c>
      <c r="K33" s="3">
        <f t="shared" si="1"/>
        <v>0</v>
      </c>
      <c r="L33" s="3">
        <f t="shared" si="2"/>
        <v>0</v>
      </c>
    </row>
    <row r="34" spans="1:12" ht="15.75" x14ac:dyDescent="0.25">
      <c r="A34" s="15" t="s">
        <v>20</v>
      </c>
      <c r="B34" s="15" t="s">
        <v>51</v>
      </c>
      <c r="C34" s="27" t="s">
        <v>116</v>
      </c>
      <c r="D34" s="27" t="s">
        <v>107</v>
      </c>
      <c r="E34" s="33">
        <v>28500</v>
      </c>
      <c r="F34" s="27">
        <v>1</v>
      </c>
      <c r="G34" s="19"/>
      <c r="H34" s="19"/>
      <c r="I34" s="19"/>
      <c r="J34" s="3">
        <f t="shared" si="0"/>
        <v>0</v>
      </c>
      <c r="K34" s="3">
        <f t="shared" si="1"/>
        <v>0</v>
      </c>
      <c r="L34" s="3">
        <f t="shared" si="2"/>
        <v>0</v>
      </c>
    </row>
    <row r="35" spans="1:12" ht="15.75" x14ac:dyDescent="0.25">
      <c r="A35" s="15" t="s">
        <v>21</v>
      </c>
      <c r="B35" s="15" t="s">
        <v>52</v>
      </c>
      <c r="C35" s="27" t="s">
        <v>115</v>
      </c>
      <c r="D35" s="27" t="s">
        <v>107</v>
      </c>
      <c r="E35" s="33">
        <v>12692</v>
      </c>
      <c r="F35" s="27">
        <v>1</v>
      </c>
      <c r="G35" s="19"/>
      <c r="H35" s="19"/>
      <c r="I35" s="19"/>
      <c r="J35" s="3">
        <f t="shared" si="0"/>
        <v>0</v>
      </c>
      <c r="K35" s="3">
        <f t="shared" si="1"/>
        <v>0</v>
      </c>
      <c r="L35" s="3">
        <f t="shared" si="2"/>
        <v>0</v>
      </c>
    </row>
    <row r="36" spans="1:12" ht="15.75" x14ac:dyDescent="0.25">
      <c r="A36" s="15" t="s">
        <v>22</v>
      </c>
      <c r="B36" s="15" t="s">
        <v>54</v>
      </c>
      <c r="C36" s="27" t="s">
        <v>114</v>
      </c>
      <c r="D36" s="27" t="s">
        <v>107</v>
      </c>
      <c r="E36" s="33">
        <v>19665</v>
      </c>
      <c r="F36" s="27">
        <v>1</v>
      </c>
      <c r="G36" s="19"/>
      <c r="H36" s="19"/>
      <c r="I36" s="19"/>
      <c r="J36" s="3">
        <f t="shared" si="0"/>
        <v>0</v>
      </c>
      <c r="K36" s="3">
        <f t="shared" si="1"/>
        <v>0</v>
      </c>
      <c r="L36" s="3">
        <f t="shared" si="2"/>
        <v>0</v>
      </c>
    </row>
    <row r="37" spans="1:12" ht="15.75" x14ac:dyDescent="0.25">
      <c r="A37" s="15" t="s">
        <v>101</v>
      </c>
      <c r="B37" s="15" t="s">
        <v>102</v>
      </c>
      <c r="C37" s="27" t="s">
        <v>113</v>
      </c>
      <c r="D37" s="27" t="s">
        <v>156</v>
      </c>
      <c r="E37" s="33">
        <v>33321</v>
      </c>
      <c r="F37" s="27">
        <v>1</v>
      </c>
      <c r="G37" s="19"/>
      <c r="H37" s="19"/>
      <c r="I37" s="19"/>
      <c r="J37" s="3">
        <f t="shared" si="0"/>
        <v>0</v>
      </c>
      <c r="K37" s="3">
        <f t="shared" si="1"/>
        <v>0</v>
      </c>
      <c r="L37" s="3">
        <f t="shared" si="2"/>
        <v>0</v>
      </c>
    </row>
    <row r="38" spans="1:12" ht="15.75" x14ac:dyDescent="0.25">
      <c r="A38" s="15" t="s">
        <v>23</v>
      </c>
      <c r="B38" s="15" t="s">
        <v>55</v>
      </c>
      <c r="C38" s="27" t="s">
        <v>112</v>
      </c>
      <c r="D38" s="27" t="s">
        <v>107</v>
      </c>
      <c r="E38" s="33">
        <v>13814</v>
      </c>
      <c r="F38" s="27">
        <v>2</v>
      </c>
      <c r="G38" s="19"/>
      <c r="H38" s="19"/>
      <c r="I38" s="19"/>
      <c r="J38" s="3">
        <f t="shared" si="0"/>
        <v>0</v>
      </c>
      <c r="K38" s="3">
        <f t="shared" si="1"/>
        <v>0</v>
      </c>
      <c r="L38" s="3">
        <f t="shared" si="2"/>
        <v>0</v>
      </c>
    </row>
    <row r="39" spans="1:12" ht="15.75" x14ac:dyDescent="0.25">
      <c r="A39" s="15" t="s">
        <v>26</v>
      </c>
      <c r="B39" s="15" t="s">
        <v>56</v>
      </c>
      <c r="C39" s="27" t="s">
        <v>111</v>
      </c>
      <c r="D39" s="27" t="s">
        <v>107</v>
      </c>
      <c r="E39" s="33">
        <v>7430</v>
      </c>
      <c r="F39" s="33">
        <v>2</v>
      </c>
      <c r="G39" s="19"/>
      <c r="H39" s="19"/>
      <c r="I39" s="19"/>
      <c r="J39" s="3">
        <f t="shared" si="0"/>
        <v>0</v>
      </c>
      <c r="K39" s="3">
        <f t="shared" si="1"/>
        <v>0</v>
      </c>
      <c r="L39" s="3">
        <f t="shared" si="2"/>
        <v>0</v>
      </c>
    </row>
    <row r="40" spans="1:12" ht="15.75" x14ac:dyDescent="0.25">
      <c r="A40" s="15" t="s">
        <v>27</v>
      </c>
      <c r="B40" s="15" t="s">
        <v>57</v>
      </c>
      <c r="C40" s="27" t="s">
        <v>110</v>
      </c>
      <c r="D40" s="27" t="s">
        <v>107</v>
      </c>
      <c r="E40" s="33">
        <v>8612</v>
      </c>
      <c r="F40" s="27">
        <v>2</v>
      </c>
      <c r="G40" s="19"/>
      <c r="H40" s="19"/>
      <c r="I40" s="19"/>
      <c r="J40" s="3">
        <f t="shared" si="0"/>
        <v>0</v>
      </c>
      <c r="K40" s="3">
        <f t="shared" si="1"/>
        <v>0</v>
      </c>
      <c r="L40" s="3">
        <f t="shared" si="2"/>
        <v>0</v>
      </c>
    </row>
    <row r="41" spans="1:12" x14ac:dyDescent="0.25">
      <c r="A41" s="36"/>
      <c r="B41" s="37"/>
      <c r="C41" s="23"/>
      <c r="D41" s="23"/>
      <c r="E41" s="28"/>
      <c r="F41" s="28"/>
      <c r="G41" s="2">
        <f t="shared" ref="G41:L41" si="3">SUM(G5:G40)</f>
        <v>0</v>
      </c>
      <c r="H41" s="2">
        <f t="shared" si="3"/>
        <v>0</v>
      </c>
      <c r="I41" s="2">
        <f t="shared" si="3"/>
        <v>0</v>
      </c>
      <c r="J41" s="1">
        <f t="shared" si="3"/>
        <v>0</v>
      </c>
      <c r="K41" s="1">
        <f t="shared" si="3"/>
        <v>0</v>
      </c>
      <c r="L41" s="1">
        <f t="shared" si="3"/>
        <v>0</v>
      </c>
    </row>
    <row r="42" spans="1:12" ht="10.5" customHeight="1" x14ac:dyDescent="0.25">
      <c r="A42" s="35"/>
      <c r="B42" s="35"/>
      <c r="C42" s="35"/>
      <c r="D42" s="35"/>
      <c r="E42" s="35"/>
      <c r="F42" s="35"/>
      <c r="G42" s="35"/>
      <c r="H42" s="35"/>
      <c r="I42" s="35"/>
    </row>
    <row r="43" spans="1:12" ht="24" customHeight="1" x14ac:dyDescent="0.25">
      <c r="A43" s="60"/>
      <c r="B43" s="60"/>
      <c r="C43" s="60"/>
      <c r="D43" s="60"/>
      <c r="E43" s="60"/>
      <c r="F43" s="60"/>
      <c r="G43" s="60"/>
      <c r="H43" s="60"/>
      <c r="I43" s="60"/>
    </row>
    <row r="44" spans="1:12" ht="38.25" customHeight="1" x14ac:dyDescent="0.25">
      <c r="A44" s="17" t="s">
        <v>25</v>
      </c>
      <c r="B44" s="17" t="s">
        <v>28</v>
      </c>
      <c r="C44" s="18" t="s">
        <v>104</v>
      </c>
      <c r="D44" s="17" t="s">
        <v>103</v>
      </c>
      <c r="E44" s="18" t="s">
        <v>162</v>
      </c>
      <c r="F44" s="18" t="s">
        <v>181</v>
      </c>
      <c r="G44" s="18" t="s">
        <v>29</v>
      </c>
      <c r="H44" s="18" t="s">
        <v>30</v>
      </c>
      <c r="I44" s="18" t="s">
        <v>31</v>
      </c>
      <c r="J44" s="18" t="s">
        <v>59</v>
      </c>
      <c r="K44" s="18" t="s">
        <v>60</v>
      </c>
      <c r="L44" s="18" t="s">
        <v>61</v>
      </c>
    </row>
    <row r="45" spans="1:12" ht="15.75" x14ac:dyDescent="0.25">
      <c r="A45" s="16" t="s">
        <v>4</v>
      </c>
      <c r="B45" s="15" t="s">
        <v>36</v>
      </c>
      <c r="C45" s="27" t="s">
        <v>133</v>
      </c>
      <c r="D45" s="27" t="s">
        <v>107</v>
      </c>
      <c r="E45" s="33">
        <v>270000</v>
      </c>
      <c r="F45" s="27">
        <v>6</v>
      </c>
      <c r="G45" s="19"/>
      <c r="H45" s="19"/>
      <c r="I45" s="19"/>
      <c r="J45" s="3">
        <f t="shared" ref="J45:J48" si="4">G45*12</f>
        <v>0</v>
      </c>
      <c r="K45" s="3">
        <f t="shared" ref="K45:K48" si="5">H45*12</f>
        <v>0</v>
      </c>
      <c r="L45" s="3">
        <f t="shared" ref="L45:L48" si="6">I45*12</f>
        <v>0</v>
      </c>
    </row>
    <row r="46" spans="1:12" ht="15.75" x14ac:dyDescent="0.25">
      <c r="A46" s="15" t="s">
        <v>5</v>
      </c>
      <c r="B46" s="15" t="s">
        <v>37</v>
      </c>
      <c r="C46" s="27" t="s">
        <v>132</v>
      </c>
      <c r="D46" s="27" t="s">
        <v>107</v>
      </c>
      <c r="E46" s="33">
        <v>216874</v>
      </c>
      <c r="F46" s="27">
        <v>7</v>
      </c>
      <c r="G46" s="19"/>
      <c r="H46" s="19"/>
      <c r="I46" s="19"/>
      <c r="J46" s="3">
        <f t="shared" si="4"/>
        <v>0</v>
      </c>
      <c r="K46" s="3">
        <f t="shared" si="5"/>
        <v>0</v>
      </c>
      <c r="L46" s="3">
        <f t="shared" si="6"/>
        <v>0</v>
      </c>
    </row>
    <row r="47" spans="1:12" ht="15.75" x14ac:dyDescent="0.25">
      <c r="A47" s="15" t="s">
        <v>19</v>
      </c>
      <c r="B47" s="15" t="s">
        <v>58</v>
      </c>
      <c r="C47" s="27" t="s">
        <v>137</v>
      </c>
      <c r="D47" s="27" t="s">
        <v>107</v>
      </c>
      <c r="E47" s="33">
        <v>14300</v>
      </c>
      <c r="F47" s="27">
        <v>1</v>
      </c>
      <c r="G47" s="19"/>
      <c r="H47" s="19"/>
      <c r="I47" s="19"/>
      <c r="J47" s="3">
        <f t="shared" si="4"/>
        <v>0</v>
      </c>
      <c r="K47" s="3">
        <f t="shared" si="5"/>
        <v>0</v>
      </c>
      <c r="L47" s="3">
        <f t="shared" si="6"/>
        <v>0</v>
      </c>
    </row>
    <row r="48" spans="1:12" ht="15.75" x14ac:dyDescent="0.25">
      <c r="A48" s="15" t="s">
        <v>6</v>
      </c>
      <c r="B48" s="15" t="s">
        <v>38</v>
      </c>
      <c r="C48" s="27" t="s">
        <v>131</v>
      </c>
      <c r="D48" s="27" t="s">
        <v>108</v>
      </c>
      <c r="E48" s="33">
        <v>319724</v>
      </c>
      <c r="F48" s="27">
        <v>8</v>
      </c>
      <c r="G48" s="19"/>
      <c r="H48" s="19"/>
      <c r="I48" s="19"/>
      <c r="J48" s="3">
        <f t="shared" si="4"/>
        <v>0</v>
      </c>
      <c r="K48" s="3">
        <f t="shared" si="5"/>
        <v>0</v>
      </c>
      <c r="L48" s="3">
        <f t="shared" si="6"/>
        <v>0</v>
      </c>
    </row>
    <row r="49" spans="1:12" x14ac:dyDescent="0.25">
      <c r="A49" s="42"/>
      <c r="B49" s="42"/>
      <c r="C49" s="24"/>
      <c r="D49" s="24"/>
      <c r="E49" s="29"/>
      <c r="F49" s="29"/>
      <c r="G49" s="1">
        <f t="shared" ref="G49:L49" si="7">SUM(G45:G48)</f>
        <v>0</v>
      </c>
      <c r="H49" s="1">
        <f t="shared" si="7"/>
        <v>0</v>
      </c>
      <c r="I49" s="1">
        <f t="shared" si="7"/>
        <v>0</v>
      </c>
      <c r="J49" s="1">
        <f t="shared" si="7"/>
        <v>0</v>
      </c>
      <c r="K49" s="1">
        <f t="shared" si="7"/>
        <v>0</v>
      </c>
      <c r="L49" s="1">
        <f t="shared" si="7"/>
        <v>0</v>
      </c>
    </row>
    <row r="50" spans="1:12" ht="9" customHeight="1" x14ac:dyDescent="0.25"/>
    <row r="51" spans="1:12" ht="15.75" x14ac:dyDescent="0.25">
      <c r="A51" s="15" t="s">
        <v>62</v>
      </c>
      <c r="B51" s="3">
        <f>J41+J49</f>
        <v>0</v>
      </c>
      <c r="C51" s="56"/>
      <c r="D51" s="56"/>
      <c r="E51" s="56"/>
      <c r="F51" s="56"/>
    </row>
    <row r="52" spans="1:12" ht="15.75" x14ac:dyDescent="0.25">
      <c r="A52" s="15" t="s">
        <v>63</v>
      </c>
      <c r="B52" s="3">
        <f>K41+K49</f>
        <v>0</v>
      </c>
      <c r="C52" s="56"/>
      <c r="D52" s="56"/>
      <c r="E52" s="56"/>
      <c r="F52" s="56"/>
    </row>
    <row r="53" spans="1:12" ht="15.75" x14ac:dyDescent="0.25">
      <c r="A53" s="15" t="s">
        <v>64</v>
      </c>
      <c r="B53" s="3">
        <f>L41+L49</f>
        <v>0</v>
      </c>
      <c r="C53" s="56"/>
      <c r="D53" s="56"/>
      <c r="E53" s="56"/>
      <c r="F53" s="56"/>
      <c r="I53" s="47" t="s">
        <v>75</v>
      </c>
      <c r="J53" s="47"/>
      <c r="K53" s="47"/>
      <c r="L53" s="47"/>
    </row>
    <row r="54" spans="1:12" ht="28.5" customHeight="1" x14ac:dyDescent="0.25">
      <c r="A54" s="20" t="s">
        <v>76</v>
      </c>
      <c r="B54" s="4">
        <f>SUM(B51:B53)</f>
        <v>0</v>
      </c>
      <c r="C54" s="56"/>
      <c r="D54" s="56"/>
      <c r="E54" s="56"/>
      <c r="F54" s="56"/>
      <c r="I54" s="47"/>
      <c r="J54" s="47"/>
      <c r="K54" s="47"/>
      <c r="L54" s="47"/>
    </row>
    <row r="55" spans="1:12" ht="28.5" customHeight="1" x14ac:dyDescent="0.25">
      <c r="A55" s="55"/>
      <c r="B55" s="56"/>
      <c r="C55" s="56"/>
      <c r="D55" s="56"/>
      <c r="E55" s="56"/>
      <c r="F55" s="56"/>
      <c r="G55" s="57"/>
      <c r="H55" s="57"/>
      <c r="I55" s="58"/>
      <c r="J55" s="58"/>
      <c r="K55" s="58"/>
      <c r="L55" s="58"/>
    </row>
    <row r="56" spans="1:12" ht="28.5" customHeight="1" x14ac:dyDescent="0.25">
      <c r="A56" s="55"/>
      <c r="B56" s="56"/>
      <c r="C56" s="56"/>
      <c r="D56" s="56"/>
      <c r="E56" s="56"/>
      <c r="F56" s="56"/>
      <c r="G56" s="57"/>
      <c r="H56" s="57"/>
      <c r="I56" s="58"/>
      <c r="J56" s="58"/>
      <c r="K56" s="58"/>
      <c r="L56" s="58"/>
    </row>
    <row r="57" spans="1:12" ht="28.5" customHeight="1" x14ac:dyDescent="0.25">
      <c r="A57" s="55"/>
      <c r="B57" s="56"/>
      <c r="C57" s="56"/>
      <c r="D57" s="56"/>
      <c r="E57" s="56"/>
      <c r="F57" s="56"/>
      <c r="G57" s="57"/>
      <c r="H57" s="57"/>
      <c r="I57" s="58"/>
      <c r="J57" s="58"/>
      <c r="K57" s="58"/>
      <c r="L57" s="58"/>
    </row>
    <row r="58" spans="1:12" ht="23.25" x14ac:dyDescent="0.35">
      <c r="A58" s="39" t="s">
        <v>77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</row>
    <row r="60" spans="1:12" ht="21" x14ac:dyDescent="0.35">
      <c r="A60" s="40" t="s">
        <v>98</v>
      </c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</row>
    <row r="62" spans="1:12" ht="47.25" x14ac:dyDescent="0.25">
      <c r="A62" s="17" t="s">
        <v>24</v>
      </c>
      <c r="B62" s="17" t="s">
        <v>28</v>
      </c>
      <c r="C62" s="18" t="s">
        <v>104</v>
      </c>
      <c r="D62" s="17" t="s">
        <v>103</v>
      </c>
      <c r="E62" s="18" t="s">
        <v>162</v>
      </c>
      <c r="F62" s="18" t="s">
        <v>181</v>
      </c>
      <c r="G62" s="18" t="s">
        <v>29</v>
      </c>
      <c r="H62" s="18" t="s">
        <v>30</v>
      </c>
      <c r="I62" s="18" t="s">
        <v>31</v>
      </c>
      <c r="J62" s="18" t="s">
        <v>59</v>
      </c>
      <c r="K62" s="18" t="s">
        <v>60</v>
      </c>
      <c r="L62" s="18" t="s">
        <v>61</v>
      </c>
    </row>
    <row r="63" spans="1:12" x14ac:dyDescent="0.25">
      <c r="A63" s="1" t="s">
        <v>80</v>
      </c>
      <c r="B63" s="1" t="s">
        <v>79</v>
      </c>
      <c r="C63" s="29" t="s">
        <v>163</v>
      </c>
      <c r="D63" s="29" t="s">
        <v>171</v>
      </c>
      <c r="E63" s="34">
        <v>334592</v>
      </c>
      <c r="F63" s="29">
        <v>4</v>
      </c>
      <c r="G63" s="19"/>
      <c r="H63" s="19"/>
      <c r="I63" s="19"/>
      <c r="J63" s="3">
        <f t="shared" ref="J63:L71" si="8">G63*12</f>
        <v>0</v>
      </c>
      <c r="K63" s="3">
        <f t="shared" si="8"/>
        <v>0</v>
      </c>
      <c r="L63" s="3">
        <f t="shared" si="8"/>
        <v>0</v>
      </c>
    </row>
    <row r="64" spans="1:12" x14ac:dyDescent="0.25">
      <c r="A64" s="1" t="s">
        <v>81</v>
      </c>
      <c r="B64" s="1" t="s">
        <v>82</v>
      </c>
      <c r="C64" s="29" t="s">
        <v>164</v>
      </c>
      <c r="D64" s="29" t="s">
        <v>171</v>
      </c>
      <c r="E64" s="34">
        <v>32000</v>
      </c>
      <c r="F64" s="29">
        <v>3</v>
      </c>
      <c r="G64" s="19"/>
      <c r="H64" s="19"/>
      <c r="I64" s="19"/>
      <c r="J64" s="3">
        <f t="shared" si="8"/>
        <v>0</v>
      </c>
      <c r="K64" s="3">
        <f t="shared" si="8"/>
        <v>0</v>
      </c>
      <c r="L64" s="3">
        <f t="shared" si="8"/>
        <v>0</v>
      </c>
    </row>
    <row r="65" spans="1:12" x14ac:dyDescent="0.25">
      <c r="A65" s="1" t="s">
        <v>83</v>
      </c>
      <c r="B65" s="1" t="s">
        <v>84</v>
      </c>
      <c r="C65" s="29" t="s">
        <v>165</v>
      </c>
      <c r="D65" s="29" t="s">
        <v>171</v>
      </c>
      <c r="E65" s="34">
        <v>36000</v>
      </c>
      <c r="F65" s="29">
        <v>3</v>
      </c>
      <c r="G65" s="19"/>
      <c r="H65" s="19"/>
      <c r="I65" s="19"/>
      <c r="J65" s="3">
        <f t="shared" si="8"/>
        <v>0</v>
      </c>
      <c r="K65" s="3">
        <f t="shared" si="8"/>
        <v>0</v>
      </c>
      <c r="L65" s="3">
        <f t="shared" si="8"/>
        <v>0</v>
      </c>
    </row>
    <row r="66" spans="1:12" x14ac:dyDescent="0.25">
      <c r="A66" s="1" t="s">
        <v>180</v>
      </c>
      <c r="B66" s="1" t="s">
        <v>86</v>
      </c>
      <c r="C66" s="29" t="s">
        <v>166</v>
      </c>
      <c r="D66" s="29" t="s">
        <v>171</v>
      </c>
      <c r="E66" s="34">
        <v>88183</v>
      </c>
      <c r="F66" s="29">
        <v>3</v>
      </c>
      <c r="G66" s="19"/>
      <c r="H66" s="19"/>
      <c r="I66" s="19"/>
      <c r="J66" s="3">
        <f t="shared" si="8"/>
        <v>0</v>
      </c>
      <c r="K66" s="3">
        <f t="shared" si="8"/>
        <v>0</v>
      </c>
      <c r="L66" s="3">
        <f t="shared" si="8"/>
        <v>0</v>
      </c>
    </row>
    <row r="67" spans="1:12" ht="30" x14ac:dyDescent="0.25">
      <c r="A67" s="1" t="s">
        <v>176</v>
      </c>
      <c r="B67" s="1" t="s">
        <v>177</v>
      </c>
      <c r="C67" s="32" t="s">
        <v>178</v>
      </c>
      <c r="D67" s="32" t="s">
        <v>171</v>
      </c>
      <c r="E67" s="34" t="s">
        <v>175</v>
      </c>
      <c r="F67" s="54" t="s">
        <v>179</v>
      </c>
      <c r="G67" s="19"/>
      <c r="H67" s="19"/>
      <c r="I67" s="19"/>
      <c r="J67" s="3">
        <f t="shared" si="8"/>
        <v>0</v>
      </c>
      <c r="K67" s="3">
        <f t="shared" si="8"/>
        <v>0</v>
      </c>
      <c r="L67" s="3">
        <f t="shared" si="8"/>
        <v>0</v>
      </c>
    </row>
    <row r="68" spans="1:12" x14ac:dyDescent="0.25">
      <c r="A68" s="1" t="s">
        <v>88</v>
      </c>
      <c r="B68" s="1" t="s">
        <v>87</v>
      </c>
      <c r="C68" s="29" t="s">
        <v>167</v>
      </c>
      <c r="D68" s="29" t="s">
        <v>171</v>
      </c>
      <c r="E68" s="34">
        <v>5900</v>
      </c>
      <c r="F68" s="29">
        <v>1</v>
      </c>
      <c r="G68" s="19"/>
      <c r="H68" s="19"/>
      <c r="I68" s="19"/>
      <c r="J68" s="3">
        <f t="shared" si="8"/>
        <v>0</v>
      </c>
      <c r="K68" s="3">
        <f t="shared" si="8"/>
        <v>0</v>
      </c>
      <c r="L68" s="3">
        <f t="shared" si="8"/>
        <v>0</v>
      </c>
    </row>
    <row r="69" spans="1:12" x14ac:dyDescent="0.25">
      <c r="A69" s="1" t="s">
        <v>89</v>
      </c>
      <c r="B69" s="1" t="s">
        <v>90</v>
      </c>
      <c r="C69" s="29" t="s">
        <v>168</v>
      </c>
      <c r="D69" s="29" t="s">
        <v>171</v>
      </c>
      <c r="E69" s="34">
        <v>15734</v>
      </c>
      <c r="F69" s="29">
        <v>2</v>
      </c>
      <c r="G69" s="19"/>
      <c r="H69" s="19"/>
      <c r="I69" s="19"/>
      <c r="J69" s="3">
        <f t="shared" si="8"/>
        <v>0</v>
      </c>
      <c r="K69" s="3">
        <f t="shared" si="8"/>
        <v>0</v>
      </c>
      <c r="L69" s="3">
        <f t="shared" si="8"/>
        <v>0</v>
      </c>
    </row>
    <row r="70" spans="1:12" x14ac:dyDescent="0.25">
      <c r="A70" s="1" t="s">
        <v>91</v>
      </c>
      <c r="B70" s="1" t="s">
        <v>92</v>
      </c>
      <c r="C70" s="29" t="s">
        <v>169</v>
      </c>
      <c r="D70" s="29" t="s">
        <v>171</v>
      </c>
      <c r="E70" s="34">
        <v>12400</v>
      </c>
      <c r="F70" s="29">
        <v>2</v>
      </c>
      <c r="G70" s="19"/>
      <c r="H70" s="19"/>
      <c r="I70" s="19"/>
      <c r="J70" s="3">
        <f t="shared" si="8"/>
        <v>0</v>
      </c>
      <c r="K70" s="3">
        <f t="shared" si="8"/>
        <v>0</v>
      </c>
      <c r="L70" s="3">
        <f t="shared" si="8"/>
        <v>0</v>
      </c>
    </row>
    <row r="71" spans="1:12" x14ac:dyDescent="0.25">
      <c r="A71" s="1" t="s">
        <v>93</v>
      </c>
      <c r="B71" s="1" t="s">
        <v>94</v>
      </c>
      <c r="C71" s="29" t="s">
        <v>170</v>
      </c>
      <c r="D71" s="29" t="s">
        <v>171</v>
      </c>
      <c r="E71" s="34">
        <v>5312</v>
      </c>
      <c r="F71" s="29">
        <v>2</v>
      </c>
      <c r="G71" s="19"/>
      <c r="H71" s="19"/>
      <c r="I71" s="19"/>
      <c r="J71" s="3">
        <f t="shared" si="8"/>
        <v>0</v>
      </c>
      <c r="K71" s="3">
        <f t="shared" si="8"/>
        <v>0</v>
      </c>
      <c r="L71" s="3">
        <f t="shared" si="8"/>
        <v>0</v>
      </c>
    </row>
    <row r="72" spans="1:12" x14ac:dyDescent="0.25">
      <c r="A72" s="21"/>
      <c r="B72" s="21"/>
      <c r="C72" s="21"/>
      <c r="D72" s="21"/>
      <c r="E72" s="21"/>
      <c r="F72" s="21"/>
      <c r="G72" s="2">
        <f>SUM(G63:G71)</f>
        <v>0</v>
      </c>
      <c r="H72" s="2">
        <f>SUM(H63:H71)</f>
        <v>0</v>
      </c>
      <c r="I72" s="2">
        <f>SUM(I63:I71)</f>
        <v>0</v>
      </c>
      <c r="J72" s="2">
        <f>SUM(J63:J71)</f>
        <v>0</v>
      </c>
      <c r="K72" s="2">
        <f>SUM(K63:K71)</f>
        <v>0</v>
      </c>
      <c r="L72" s="2">
        <f>SUM(L63:L71)</f>
        <v>0</v>
      </c>
    </row>
    <row r="73" spans="1:12" x14ac:dyDescent="0.25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</row>
    <row r="74" spans="1:12" ht="47.25" x14ac:dyDescent="0.25">
      <c r="A74" s="17" t="s">
        <v>25</v>
      </c>
      <c r="B74" s="17" t="s">
        <v>28</v>
      </c>
      <c r="C74" s="17"/>
      <c r="D74" s="17"/>
      <c r="E74" s="17"/>
      <c r="F74" s="17"/>
      <c r="G74" s="18" t="s">
        <v>29</v>
      </c>
      <c r="H74" s="18" t="s">
        <v>30</v>
      </c>
      <c r="I74" s="18" t="s">
        <v>31</v>
      </c>
      <c r="J74" s="18" t="s">
        <v>59</v>
      </c>
      <c r="K74" s="18" t="s">
        <v>60</v>
      </c>
      <c r="L74" s="18" t="s">
        <v>61</v>
      </c>
    </row>
    <row r="75" spans="1:12" x14ac:dyDescent="0.25">
      <c r="A75" s="1" t="s">
        <v>80</v>
      </c>
      <c r="B75" s="1" t="s">
        <v>79</v>
      </c>
      <c r="C75" s="29" t="s">
        <v>163</v>
      </c>
      <c r="D75" s="29" t="s">
        <v>171</v>
      </c>
      <c r="E75" s="34">
        <v>334592</v>
      </c>
      <c r="F75" s="29">
        <v>4</v>
      </c>
      <c r="G75" s="19"/>
      <c r="H75" s="19"/>
      <c r="I75" s="19"/>
      <c r="J75" s="3">
        <f t="shared" ref="J75:L79" si="9">G75*12</f>
        <v>0</v>
      </c>
      <c r="K75" s="3">
        <f t="shared" si="9"/>
        <v>0</v>
      </c>
      <c r="L75" s="3">
        <f t="shared" si="9"/>
        <v>0</v>
      </c>
    </row>
    <row r="76" spans="1:12" x14ac:dyDescent="0.25">
      <c r="A76" s="1" t="s">
        <v>85</v>
      </c>
      <c r="B76" s="1" t="s">
        <v>86</v>
      </c>
      <c r="C76" s="29" t="s">
        <v>166</v>
      </c>
      <c r="D76" s="29" t="s">
        <v>171</v>
      </c>
      <c r="E76" s="34">
        <v>88183</v>
      </c>
      <c r="F76" s="29">
        <v>3</v>
      </c>
      <c r="G76" s="19"/>
      <c r="H76" s="19"/>
      <c r="I76" s="19"/>
      <c r="J76" s="3">
        <f t="shared" si="9"/>
        <v>0</v>
      </c>
      <c r="K76" s="3">
        <f t="shared" si="9"/>
        <v>0</v>
      </c>
      <c r="L76" s="3">
        <f t="shared" si="9"/>
        <v>0</v>
      </c>
    </row>
    <row r="77" spans="1:12" ht="30" x14ac:dyDescent="0.25">
      <c r="A77" s="1" t="s">
        <v>176</v>
      </c>
      <c r="B77" s="1" t="s">
        <v>177</v>
      </c>
      <c r="C77" s="32" t="s">
        <v>178</v>
      </c>
      <c r="D77" s="32" t="s">
        <v>171</v>
      </c>
      <c r="E77" s="34" t="s">
        <v>175</v>
      </c>
      <c r="F77" s="54" t="s">
        <v>179</v>
      </c>
      <c r="G77" s="19"/>
      <c r="H77" s="19"/>
      <c r="I77" s="19"/>
      <c r="J77" s="3">
        <f t="shared" si="9"/>
        <v>0</v>
      </c>
      <c r="K77" s="3">
        <f t="shared" si="9"/>
        <v>0</v>
      </c>
      <c r="L77" s="3">
        <f t="shared" si="9"/>
        <v>0</v>
      </c>
    </row>
    <row r="78" spans="1:12" x14ac:dyDescent="0.25">
      <c r="A78" s="1" t="s">
        <v>88</v>
      </c>
      <c r="B78" s="1" t="s">
        <v>87</v>
      </c>
      <c r="C78" s="29" t="s">
        <v>167</v>
      </c>
      <c r="D78" s="29" t="s">
        <v>171</v>
      </c>
      <c r="E78" s="34">
        <v>5900</v>
      </c>
      <c r="F78" s="29">
        <v>1</v>
      </c>
      <c r="G78" s="19"/>
      <c r="H78" s="19"/>
      <c r="I78" s="19"/>
      <c r="J78" s="3">
        <f t="shared" si="9"/>
        <v>0</v>
      </c>
      <c r="K78" s="3">
        <f t="shared" si="9"/>
        <v>0</v>
      </c>
      <c r="L78" s="3">
        <f t="shared" si="9"/>
        <v>0</v>
      </c>
    </row>
    <row r="79" spans="1:12" x14ac:dyDescent="0.25">
      <c r="A79" s="1" t="s">
        <v>93</v>
      </c>
      <c r="B79" s="1" t="s">
        <v>94</v>
      </c>
      <c r="C79" s="29" t="s">
        <v>170</v>
      </c>
      <c r="D79" s="29" t="s">
        <v>171</v>
      </c>
      <c r="E79" s="34">
        <v>5312</v>
      </c>
      <c r="F79" s="29">
        <v>2</v>
      </c>
      <c r="G79" s="19"/>
      <c r="H79" s="19"/>
      <c r="I79" s="19"/>
      <c r="J79" s="3">
        <f t="shared" si="9"/>
        <v>0</v>
      </c>
      <c r="K79" s="3">
        <f t="shared" si="9"/>
        <v>0</v>
      </c>
      <c r="L79" s="3">
        <f t="shared" si="9"/>
        <v>0</v>
      </c>
    </row>
    <row r="80" spans="1:12" x14ac:dyDescent="0.25">
      <c r="A80" s="42"/>
      <c r="B80" s="42"/>
      <c r="C80" s="24"/>
      <c r="D80" s="24"/>
      <c r="E80" s="29"/>
      <c r="F80" s="29"/>
      <c r="G80" s="1">
        <f t="shared" ref="G80:L80" si="10">SUM(G75:G79)</f>
        <v>0</v>
      </c>
      <c r="H80" s="1">
        <f t="shared" si="10"/>
        <v>0</v>
      </c>
      <c r="I80" s="1">
        <f t="shared" si="10"/>
        <v>0</v>
      </c>
      <c r="J80" s="1">
        <f t="shared" si="10"/>
        <v>0</v>
      </c>
      <c r="K80" s="1">
        <f t="shared" si="10"/>
        <v>0</v>
      </c>
      <c r="L80" s="1">
        <f t="shared" si="10"/>
        <v>0</v>
      </c>
    </row>
    <row r="83" spans="1:15" ht="15.75" x14ac:dyDescent="0.25">
      <c r="A83" s="15" t="s">
        <v>62</v>
      </c>
      <c r="B83" s="3">
        <f>J72+J80</f>
        <v>0</v>
      </c>
      <c r="C83" s="56"/>
      <c r="D83" s="56"/>
      <c r="E83" s="56"/>
      <c r="F83" s="56"/>
    </row>
    <row r="84" spans="1:15" ht="15.75" x14ac:dyDescent="0.25">
      <c r="A84" s="15" t="s">
        <v>63</v>
      </c>
      <c r="B84" s="3">
        <f>K72+K80</f>
        <v>0</v>
      </c>
      <c r="C84" s="56"/>
      <c r="D84" s="56"/>
      <c r="E84" s="56"/>
      <c r="F84" s="56"/>
    </row>
    <row r="85" spans="1:15" ht="15.75" x14ac:dyDescent="0.25">
      <c r="A85" s="15" t="s">
        <v>64</v>
      </c>
      <c r="B85" s="3">
        <f>L72+L80</f>
        <v>0</v>
      </c>
      <c r="C85" s="56"/>
      <c r="D85" s="56"/>
      <c r="E85" s="56"/>
      <c r="F85" s="56"/>
    </row>
    <row r="86" spans="1:15" ht="31.5" x14ac:dyDescent="0.25">
      <c r="A86" s="20" t="s">
        <v>78</v>
      </c>
      <c r="B86" s="4">
        <f>SUM(B83:B85)</f>
        <v>0</v>
      </c>
      <c r="C86" s="56"/>
      <c r="D86" s="56"/>
      <c r="E86" s="56"/>
      <c r="F86" s="56"/>
    </row>
    <row r="89" spans="1:15" ht="15" customHeight="1" x14ac:dyDescent="0.25">
      <c r="A89" s="48" t="s">
        <v>95</v>
      </c>
      <c r="B89" s="49">
        <f>B54+B86</f>
        <v>0</v>
      </c>
      <c r="C89" s="59"/>
      <c r="D89" s="59"/>
      <c r="E89" s="59"/>
      <c r="F89" s="59"/>
    </row>
    <row r="90" spans="1:15" x14ac:dyDescent="0.25">
      <c r="A90" s="48"/>
      <c r="B90" s="49"/>
      <c r="C90" s="50" t="s">
        <v>96</v>
      </c>
      <c r="D90" s="50"/>
      <c r="E90" s="59"/>
      <c r="F90" s="59"/>
    </row>
    <row r="94" spans="1:15" ht="18" x14ac:dyDescent="0.25">
      <c r="A94" s="46" t="s">
        <v>161</v>
      </c>
      <c r="B94" s="46"/>
      <c r="C94" s="46"/>
      <c r="D94" s="46"/>
      <c r="E94" s="46"/>
      <c r="F94" s="46"/>
      <c r="G94" s="46"/>
      <c r="H94" s="14"/>
      <c r="I94" s="14"/>
      <c r="J94" s="14"/>
      <c r="K94" s="14"/>
      <c r="L94" s="14"/>
      <c r="M94" s="14"/>
      <c r="N94" s="14"/>
    </row>
    <row r="95" spans="1:15" ht="18" x14ac:dyDescent="0.25">
      <c r="A95" s="5"/>
      <c r="B95" s="5"/>
      <c r="C95" s="5"/>
      <c r="D95" s="5"/>
      <c r="E95" s="5"/>
      <c r="F95" s="5"/>
      <c r="G95" s="5"/>
      <c r="H95" s="5"/>
      <c r="I95" s="7"/>
      <c r="J95" s="8"/>
      <c r="K95" s="9"/>
      <c r="L95" s="10"/>
      <c r="M95" s="10"/>
      <c r="N95" s="10"/>
      <c r="O95" s="10"/>
    </row>
    <row r="96" spans="1:15" ht="18" x14ac:dyDescent="0.25">
      <c r="A96" s="45" t="s">
        <v>72</v>
      </c>
      <c r="B96" s="45"/>
      <c r="C96" s="25"/>
      <c r="D96" s="25"/>
      <c r="E96" s="30"/>
      <c r="F96" s="30"/>
      <c r="G96" s="6" t="s">
        <v>73</v>
      </c>
      <c r="H96" s="6" t="s">
        <v>65</v>
      </c>
      <c r="I96" s="11"/>
      <c r="J96" s="11"/>
      <c r="K96" s="43"/>
      <c r="L96" s="43"/>
      <c r="M96" s="44"/>
      <c r="N96" s="44"/>
      <c r="O96" s="44"/>
    </row>
    <row r="97" spans="1:15" ht="18" x14ac:dyDescent="0.25">
      <c r="A97" s="51" t="s">
        <v>66</v>
      </c>
      <c r="B97" s="52"/>
      <c r="C97" s="26"/>
      <c r="D97" s="26"/>
      <c r="E97" s="31"/>
      <c r="F97" s="31"/>
      <c r="G97" s="22"/>
      <c r="H97" s="22"/>
      <c r="I97" s="12"/>
      <c r="J97" s="12"/>
      <c r="K97" s="41"/>
      <c r="L97" s="41"/>
      <c r="M97" s="41"/>
      <c r="N97" s="41"/>
      <c r="O97" s="41"/>
    </row>
    <row r="98" spans="1:15" ht="18" x14ac:dyDescent="0.25">
      <c r="A98" s="51" t="s">
        <v>67</v>
      </c>
      <c r="B98" s="52"/>
      <c r="C98" s="26"/>
      <c r="D98" s="26"/>
      <c r="E98" s="31"/>
      <c r="F98" s="31"/>
      <c r="G98" s="22"/>
      <c r="H98" s="22"/>
      <c r="I98" s="12"/>
      <c r="J98" s="12"/>
      <c r="K98" s="41"/>
      <c r="L98" s="41"/>
      <c r="M98" s="41"/>
      <c r="N98" s="41"/>
      <c r="O98" s="41"/>
    </row>
    <row r="99" spans="1:15" ht="18" x14ac:dyDescent="0.25">
      <c r="A99" s="51" t="s">
        <v>68</v>
      </c>
      <c r="B99" s="52"/>
      <c r="C99" s="26"/>
      <c r="D99" s="26"/>
      <c r="E99" s="31"/>
      <c r="F99" s="31"/>
      <c r="G99" s="22"/>
      <c r="H99" s="22"/>
      <c r="I99" s="12"/>
      <c r="J99" s="12"/>
      <c r="K99" s="41"/>
      <c r="L99" s="41"/>
      <c r="M99" s="41"/>
      <c r="N99" s="41"/>
      <c r="O99" s="41"/>
    </row>
    <row r="100" spans="1:15" ht="18" x14ac:dyDescent="0.25">
      <c r="A100" s="51" t="s">
        <v>69</v>
      </c>
      <c r="B100" s="52"/>
      <c r="C100" s="26"/>
      <c r="D100" s="26"/>
      <c r="E100" s="31"/>
      <c r="F100" s="31"/>
      <c r="G100" s="22"/>
      <c r="H100" s="22"/>
      <c r="I100" s="12"/>
      <c r="J100" s="12"/>
      <c r="K100" s="41"/>
      <c r="L100" s="41"/>
      <c r="M100" s="41"/>
      <c r="N100" s="41"/>
      <c r="O100" s="41"/>
    </row>
    <row r="101" spans="1:15" ht="18" x14ac:dyDescent="0.25">
      <c r="A101" s="53" t="s">
        <v>70</v>
      </c>
      <c r="B101" s="53"/>
      <c r="C101" s="26"/>
      <c r="D101" s="26"/>
      <c r="E101" s="31"/>
      <c r="F101" s="31"/>
      <c r="G101" s="22"/>
      <c r="H101" s="22"/>
      <c r="I101" s="12"/>
      <c r="J101" s="12"/>
      <c r="K101" s="41"/>
      <c r="L101" s="41"/>
      <c r="M101" s="41"/>
      <c r="N101" s="41"/>
      <c r="O101" s="41"/>
    </row>
    <row r="102" spans="1:15" ht="18" x14ac:dyDescent="0.25">
      <c r="A102" s="53" t="s">
        <v>71</v>
      </c>
      <c r="B102" s="53"/>
      <c r="C102" s="26"/>
      <c r="D102" s="26"/>
      <c r="E102" s="31"/>
      <c r="F102" s="31"/>
      <c r="G102" s="22"/>
      <c r="H102" s="22"/>
      <c r="I102" s="12"/>
      <c r="J102" s="12"/>
      <c r="K102" s="41"/>
      <c r="L102" s="41"/>
      <c r="M102" s="41"/>
      <c r="N102" s="41"/>
      <c r="O102" s="41"/>
    </row>
    <row r="103" spans="1:15" x14ac:dyDescent="0.25">
      <c r="I103" s="13"/>
      <c r="J103" s="13"/>
      <c r="K103" s="13"/>
      <c r="L103" s="13"/>
      <c r="M103" s="13"/>
      <c r="N103" s="13"/>
      <c r="O103" s="13"/>
    </row>
    <row r="104" spans="1:15" x14ac:dyDescent="0.25">
      <c r="I104" s="47" t="s">
        <v>75</v>
      </c>
      <c r="J104" s="47"/>
      <c r="K104" s="47"/>
      <c r="L104" s="47"/>
      <c r="M104" s="13"/>
      <c r="N104" s="13"/>
      <c r="O104" s="13"/>
    </row>
    <row r="105" spans="1:15" x14ac:dyDescent="0.25">
      <c r="I105" s="47"/>
      <c r="J105" s="47"/>
      <c r="K105" s="47"/>
      <c r="L105" s="47"/>
      <c r="M105" s="13"/>
      <c r="N105" s="13"/>
      <c r="O105" s="13"/>
    </row>
  </sheetData>
  <sheetProtection algorithmName="SHA-512" hashValue="NYY/Kd9W8zz4ZMyGPmUJuTJ7zYP0D6yhm3ZOrAzYNEiJIJ/8FgyAr4cZ5mS4S5GjrtJ1cUbg5Cx2qVneQBrsrQ==" saltValue="tTqP0mhC1hsVcB5kLgR7CA==" spinCount="100000" sheet="1" selectLockedCells="1"/>
  <mergeCells count="37">
    <mergeCell ref="I104:L105"/>
    <mergeCell ref="K102:L102"/>
    <mergeCell ref="M102:O102"/>
    <mergeCell ref="A97:B97"/>
    <mergeCell ref="A98:B98"/>
    <mergeCell ref="A102:B102"/>
    <mergeCell ref="A101:B101"/>
    <mergeCell ref="A100:B100"/>
    <mergeCell ref="A99:B99"/>
    <mergeCell ref="K100:L100"/>
    <mergeCell ref="M100:O100"/>
    <mergeCell ref="K101:L101"/>
    <mergeCell ref="M101:O101"/>
    <mergeCell ref="K98:L98"/>
    <mergeCell ref="M98:O98"/>
    <mergeCell ref="K99:L99"/>
    <mergeCell ref="M99:O99"/>
    <mergeCell ref="A49:B49"/>
    <mergeCell ref="K96:L96"/>
    <mergeCell ref="M96:O96"/>
    <mergeCell ref="K97:L97"/>
    <mergeCell ref="M97:O97"/>
    <mergeCell ref="A96:B96"/>
    <mergeCell ref="A94:G94"/>
    <mergeCell ref="I53:L54"/>
    <mergeCell ref="A60:L60"/>
    <mergeCell ref="A58:L58"/>
    <mergeCell ref="A73:L73"/>
    <mergeCell ref="A80:B80"/>
    <mergeCell ref="A89:A90"/>
    <mergeCell ref="B89:B90"/>
    <mergeCell ref="C90:D90"/>
    <mergeCell ref="A42:I42"/>
    <mergeCell ref="A41:B41"/>
    <mergeCell ref="A2:L2"/>
    <mergeCell ref="A1:L1"/>
    <mergeCell ref="A3:L3"/>
  </mergeCells>
  <printOptions horizontalCentered="1"/>
  <pageMargins left="0.25" right="0.25" top="0.75" bottom="0.75" header="0.3" footer="0.3"/>
  <pageSetup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Gregory Arnott</dc:creator>
  <cp:lastModifiedBy>Windows User</cp:lastModifiedBy>
  <cp:lastPrinted>2023-04-04T19:53:54Z</cp:lastPrinted>
  <dcterms:created xsi:type="dcterms:W3CDTF">2018-04-30T18:40:49Z</dcterms:created>
  <dcterms:modified xsi:type="dcterms:W3CDTF">2023-04-04T20:24:15Z</dcterms:modified>
</cp:coreProperties>
</file>